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TOTAL_ALQUILERES" sheetId="1" r:id="rId1"/>
    <sheet name="desglose" sheetId="2" r:id="rId2"/>
    <sheet name="Areas" sheetId="3" r:id="rId3"/>
    <sheet name="Distritos" sheetId="4" r:id="rId4"/>
    <sheet name="TOTAL_DETALLADO" sheetId="5" r:id="rId5"/>
  </sheets>
  <definedNames/>
  <calcPr fullCalcOnLoad="1"/>
</workbook>
</file>

<file path=xl/sharedStrings.xml><?xml version="1.0" encoding="utf-8"?>
<sst xmlns="http://schemas.openxmlformats.org/spreadsheetml/2006/main" count="71" uniqueCount="33">
  <si>
    <t>Concepto</t>
  </si>
  <si>
    <t>2015</t>
  </si>
  <si>
    <t>Presupuesto 2016</t>
  </si>
  <si>
    <t>Variación</t>
  </si>
  <si>
    <t>%</t>
  </si>
  <si>
    <t>Alquileres</t>
  </si>
  <si>
    <t>Sección</t>
  </si>
  <si>
    <t>Gerencia</t>
  </si>
  <si>
    <t>Equidad, Derechos Sociales y Empleo</t>
  </si>
  <si>
    <t>Economía y Hacienda</t>
  </si>
  <si>
    <t>Salud, Seguridad y Emergencias</t>
  </si>
  <si>
    <t>Desarrollo Urbano Sostenible</t>
  </si>
  <si>
    <t>Medio Ambiente y Movilidad</t>
  </si>
  <si>
    <t>Cultura y Deportes</t>
  </si>
  <si>
    <t>TOTAL</t>
  </si>
  <si>
    <t>TOTAL ÁREAS DE GOBIERNO</t>
  </si>
  <si>
    <t>Distrito</t>
  </si>
  <si>
    <t>Centro</t>
  </si>
  <si>
    <t>Chamberí</t>
  </si>
  <si>
    <t>Fuencarral-El Pardo</t>
  </si>
  <si>
    <t>Carabanchel</t>
  </si>
  <si>
    <t>Usera</t>
  </si>
  <si>
    <t>Puente de Vallecas</t>
  </si>
  <si>
    <t>Ciudad Lineal</t>
  </si>
  <si>
    <t>Hortaleza</t>
  </si>
  <si>
    <t>Villaverde</t>
  </si>
  <si>
    <t>Villa de Vallecas</t>
  </si>
  <si>
    <t>Vicálvaro</t>
  </si>
  <si>
    <t>Barajas</t>
  </si>
  <si>
    <t>Áreas</t>
  </si>
  <si>
    <t>Distritos</t>
  </si>
  <si>
    <t>TOTAL DISTRITOS *</t>
  </si>
  <si>
    <t xml:space="preserve">* aparecen los distritos con contratos de arrendamiento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</si>
</sst>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62"/>
      <name val="Calibri"/>
      <family val="0"/>
    </font>
    <font>
      <b/>
      <sz val="16"/>
      <color indexed="5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1" applyNumberFormat="0" applyAlignment="0" applyProtection="0"/>
    <xf numFmtId="0" fontId="14" fillId="13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3" borderId="1" applyNumberFormat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Alquiler de edificios</a:t>
            </a:r>
          </a:p>
        </c:rich>
      </c:tx>
      <c:layout>
        <c:manualLayout>
          <c:xMode val="factor"/>
          <c:yMode val="factor"/>
          <c:x val="-0.00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775"/>
          <c:w val="0.974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TOTAL_ALQUILERES!$B$1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TOTAL_ALQUILERES!$B$2</c:f>
              <c:numCache>
                <c:ptCount val="1"/>
                <c:pt idx="0">
                  <c:v>40941088</c:v>
                </c:pt>
              </c:numCache>
            </c:numRef>
          </c:val>
        </c:ser>
        <c:ser>
          <c:idx val="1"/>
          <c:order val="1"/>
          <c:tx>
            <c:strRef>
              <c:f>TOTAL_ALQUILERES!$C$1</c:f>
              <c:strCache>
                <c:ptCount val="1"/>
                <c:pt idx="0">
                  <c:v>Presupuesto 2016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TOTAL_ALQUILERES!$C$2</c:f>
              <c:numCache>
                <c:ptCount val="1"/>
                <c:pt idx="0">
                  <c:v>29832561</c:v>
                </c:pt>
              </c:numCache>
            </c:numRef>
          </c:val>
        </c:ser>
        <c:overlap val="-27"/>
        <c:gapWidth val="219"/>
        <c:axId val="33472033"/>
        <c:axId val="32812842"/>
      </c:barChart>
      <c:catAx>
        <c:axId val="33472033"/>
        <c:scaling>
          <c:orientation val="minMax"/>
        </c:scaling>
        <c:axPos val="b"/>
        <c:delete val="1"/>
        <c:majorTickMark val="none"/>
        <c:minorTickMark val="none"/>
        <c:tickLblPos val="none"/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72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37"/>
          <c:w val="0.29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Alquiler de edificios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3"/>
          <c:w val="0.98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desglose!$B$1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desglose!$A$2:$A$4</c:f>
              <c:strCache/>
            </c:strRef>
          </c:cat>
          <c:val>
            <c:numRef>
              <c:f>desglose!$B$2:$B$4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desglose!$C$1</c:f>
              <c:strCache>
                <c:ptCount val="1"/>
                <c:pt idx="0">
                  <c:v>Presupuesto 2016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desglose!$A$2:$A$4</c:f>
              <c:strCache/>
            </c:strRef>
          </c:cat>
          <c:val>
            <c:numRef>
              <c:f>desglose!$C$2:$C$4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4"/>
        <c:gapWidth val="100"/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5"/>
          <c:w val="0.235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762000</xdr:colOff>
      <xdr:row>24</xdr:row>
      <xdr:rowOff>171450</xdr:rowOff>
    </xdr:to>
    <xdr:graphicFrame>
      <xdr:nvGraphicFramePr>
        <xdr:cNvPr id="1" name="Gráfico 1"/>
        <xdr:cNvGraphicFramePr/>
      </xdr:nvGraphicFramePr>
      <xdr:xfrm>
        <a:off x="0" y="1133475"/>
        <a:ext cx="5534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552450</xdr:colOff>
      <xdr:row>29</xdr:row>
      <xdr:rowOff>171450</xdr:rowOff>
    </xdr:to>
    <xdr:graphicFrame>
      <xdr:nvGraphicFramePr>
        <xdr:cNvPr id="1" name="Gráfico 1"/>
        <xdr:cNvGraphicFramePr/>
      </xdr:nvGraphicFramePr>
      <xdr:xfrm>
        <a:off x="0" y="2085975"/>
        <a:ext cx="68484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E2" totalsRowShown="0">
  <tableColumns count="5">
    <tableColumn id="1" name="Concepto"/>
    <tableColumn id="2" name="2015"/>
    <tableColumn id="3" name="Presupuesto 2016"/>
    <tableColumn id="4" name="Variación"/>
    <tableColumn id="5" name="%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Tabla16" displayName="Tabla16" ref="A1:E4" totalsRowShown="0">
  <tableColumns count="5">
    <tableColumn id="1" name="Sección"/>
    <tableColumn id="2" name="2015"/>
    <tableColumn id="3" name="Presupuesto 2016"/>
    <tableColumn id="4" name="Variación"/>
    <tableColumn id="5" name="%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a13" displayName="Tabla13" ref="A1:E9" totalsRowShown="0">
  <tableColumns count="5">
    <tableColumn id="1" name="Sección"/>
    <tableColumn id="2" name="2015"/>
    <tableColumn id="3" name="Presupuesto 2016"/>
    <tableColumn id="4" name="Variación"/>
    <tableColumn id="5" name="%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" name="Tabla134" displayName="Tabla134" ref="A1:E14" totalsRowShown="0">
  <tableColumns count="5">
    <tableColumn id="1" name="Distrito"/>
    <tableColumn id="2" name="2015"/>
    <tableColumn id="3" name="Presupuesto 2016"/>
    <tableColumn id="4" name="Variación"/>
    <tableColumn id="5" name="%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4" name="Tabla1345" displayName="Tabla1345" ref="A1:E21" totalsRowShown="0">
  <tableColumns count="5">
    <tableColumn id="1" name="Distrito"/>
    <tableColumn id="2" name="2015"/>
    <tableColumn id="3" name="Presupuesto 2016"/>
    <tableColumn id="4" name="Variación"/>
    <tableColumn id="5" name="%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2" max="2" width="20.28125" style="0" customWidth="1"/>
    <col min="3" max="3" width="17.00390625" style="0" customWidth="1"/>
  </cols>
  <sheetData>
    <row r="1" spans="1:5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6.75" customHeight="1">
      <c r="A2" s="2" t="s">
        <v>5</v>
      </c>
      <c r="B2" s="3">
        <v>40941088</v>
      </c>
      <c r="C2" s="3">
        <v>29832561</v>
      </c>
      <c r="D2" s="3">
        <f>C2-B2</f>
        <v>-11108527</v>
      </c>
      <c r="E2" s="4">
        <f>D2/B2</f>
        <v>-0.2713295504017871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PageLayoutView="0" workbookViewId="0" topLeftCell="A1">
      <selection activeCell="J33" sqref="J33"/>
    </sheetView>
  </sheetViews>
  <sheetFormatPr defaultColWidth="11.421875" defaultRowHeight="15"/>
  <cols>
    <col min="2" max="2" width="20.28125" style="0" customWidth="1"/>
    <col min="3" max="3" width="17.00390625" style="0" customWidth="1"/>
  </cols>
  <sheetData>
    <row r="1" spans="1:5" ht="37.5" customHeight="1">
      <c r="A1" s="1" t="s">
        <v>6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7.5" customHeight="1">
      <c r="A2" s="10" t="s">
        <v>29</v>
      </c>
      <c r="B2" s="11">
        <f>Areas!B9</f>
        <v>39263519</v>
      </c>
      <c r="C2" s="11">
        <f>Areas!C9</f>
        <v>28574689</v>
      </c>
      <c r="D2" s="11">
        <f>C2-B2</f>
        <v>-10688830</v>
      </c>
      <c r="E2" s="12">
        <f>D2/B2</f>
        <v>-0.27223311288017765</v>
      </c>
    </row>
    <row r="3" spans="1:5" ht="37.5" customHeight="1">
      <c r="A3" s="10" t="s">
        <v>30</v>
      </c>
      <c r="B3" s="11">
        <f>Distritos!B14</f>
        <v>1677569</v>
      </c>
      <c r="C3" s="11">
        <f>Distritos!C14</f>
        <v>1257872</v>
      </c>
      <c r="D3" s="11">
        <f>C3-B3</f>
        <v>-419697</v>
      </c>
      <c r="E3" s="12">
        <f>D3/B3</f>
        <v>-0.2501816616782976</v>
      </c>
    </row>
    <row r="4" spans="1:5" s="8" customFormat="1" ht="36.75" customHeight="1">
      <c r="A4" s="6" t="s">
        <v>14</v>
      </c>
      <c r="B4" s="5">
        <f>SUM(B2:B3)</f>
        <v>40941088</v>
      </c>
      <c r="C4" s="5">
        <f>SUM(C2:C3)</f>
        <v>29832561</v>
      </c>
      <c r="D4" s="5">
        <f>C4-B4</f>
        <v>-11108527</v>
      </c>
      <c r="E4" s="9">
        <f>D4/B4</f>
        <v>-0.2713295504017871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38.28125" style="7" customWidth="1"/>
    <col min="2" max="2" width="20.28125" style="0" customWidth="1"/>
    <col min="3" max="3" width="17.00390625" style="0" customWidth="1"/>
  </cols>
  <sheetData>
    <row r="1" spans="1:5" ht="37.5" customHeight="1">
      <c r="A1" s="6" t="s">
        <v>6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7.5" customHeight="1">
      <c r="A2" s="10" t="s">
        <v>7</v>
      </c>
      <c r="B2" s="11">
        <v>5027210</v>
      </c>
      <c r="C2" s="11">
        <v>4809276</v>
      </c>
      <c r="D2" s="11">
        <f aca="true" t="shared" si="0" ref="D2:D9">C2-B2</f>
        <v>-217934</v>
      </c>
      <c r="E2" s="12">
        <f aca="true" t="shared" si="1" ref="E2:E9">D2/B2</f>
        <v>-0.043350884486623796</v>
      </c>
    </row>
    <row r="3" spans="1:5" ht="37.5" customHeight="1">
      <c r="A3" s="10" t="s">
        <v>8</v>
      </c>
      <c r="B3" s="11">
        <v>3418284</v>
      </c>
      <c r="C3" s="11">
        <v>37958</v>
      </c>
      <c r="D3" s="11">
        <f t="shared" si="0"/>
        <v>-3380326</v>
      </c>
      <c r="E3" s="12">
        <f t="shared" si="1"/>
        <v>-0.9888955979081901</v>
      </c>
    </row>
    <row r="4" spans="1:5" ht="37.5" customHeight="1">
      <c r="A4" s="10" t="s">
        <v>9</v>
      </c>
      <c r="B4" s="11">
        <v>10439767</v>
      </c>
      <c r="C4" s="11">
        <v>8629483</v>
      </c>
      <c r="D4" s="11">
        <f t="shared" si="0"/>
        <v>-1810284</v>
      </c>
      <c r="E4" s="12">
        <f t="shared" si="1"/>
        <v>-0.17340272057795925</v>
      </c>
    </row>
    <row r="5" spans="1:5" ht="37.5" customHeight="1">
      <c r="A5" s="10" t="s">
        <v>10</v>
      </c>
      <c r="B5" s="11">
        <v>6143509</v>
      </c>
      <c r="C5" s="11">
        <v>816949</v>
      </c>
      <c r="D5" s="11">
        <f t="shared" si="0"/>
        <v>-5326560</v>
      </c>
      <c r="E5" s="12">
        <f t="shared" si="1"/>
        <v>-0.8670224134122697</v>
      </c>
    </row>
    <row r="6" spans="1:5" ht="37.5" customHeight="1">
      <c r="A6" s="10" t="s">
        <v>11</v>
      </c>
      <c r="B6" s="11">
        <v>6492519</v>
      </c>
      <c r="C6" s="11">
        <v>6492208</v>
      </c>
      <c r="D6" s="11">
        <f t="shared" si="0"/>
        <v>-311</v>
      </c>
      <c r="E6" s="12">
        <f t="shared" si="1"/>
        <v>-4.790128453994513E-05</v>
      </c>
    </row>
    <row r="7" spans="1:5" ht="37.5" customHeight="1">
      <c r="A7" s="10" t="s">
        <v>12</v>
      </c>
      <c r="B7" s="11">
        <v>6886642</v>
      </c>
      <c r="C7" s="11">
        <v>6933227</v>
      </c>
      <c r="D7" s="11">
        <f t="shared" si="0"/>
        <v>46585</v>
      </c>
      <c r="E7" s="12">
        <f t="shared" si="1"/>
        <v>0.006764545042416899</v>
      </c>
    </row>
    <row r="8" spans="1:5" ht="37.5" customHeight="1">
      <c r="A8" s="10" t="s">
        <v>13</v>
      </c>
      <c r="B8" s="11">
        <v>855588</v>
      </c>
      <c r="C8" s="11">
        <v>855588</v>
      </c>
      <c r="D8" s="11">
        <f t="shared" si="0"/>
        <v>0</v>
      </c>
      <c r="E8" s="12">
        <f t="shared" si="1"/>
        <v>0</v>
      </c>
    </row>
    <row r="9" spans="1:5" s="8" customFormat="1" ht="36.75" customHeight="1">
      <c r="A9" s="6" t="s">
        <v>15</v>
      </c>
      <c r="B9" s="5">
        <f>SUM(B2:B8)</f>
        <v>39263519</v>
      </c>
      <c r="C9" s="5">
        <f>SUM(C2:C8)</f>
        <v>28574689</v>
      </c>
      <c r="D9" s="5">
        <f t="shared" si="0"/>
        <v>-10688830</v>
      </c>
      <c r="E9" s="9">
        <f t="shared" si="1"/>
        <v>-0.27223311288017765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0">
      <selection activeCell="A17" sqref="A17"/>
    </sheetView>
  </sheetViews>
  <sheetFormatPr defaultColWidth="11.421875" defaultRowHeight="15"/>
  <cols>
    <col min="1" max="1" width="38.28125" style="7" customWidth="1"/>
    <col min="2" max="2" width="20.28125" style="0" customWidth="1"/>
    <col min="3" max="3" width="17.00390625" style="0" customWidth="1"/>
    <col min="5" max="5" width="11.57421875" style="15" customWidth="1"/>
  </cols>
  <sheetData>
    <row r="1" spans="1:5" ht="37.5" customHeight="1">
      <c r="A1" s="6" t="s">
        <v>16</v>
      </c>
      <c r="B1" s="1" t="s">
        <v>1</v>
      </c>
      <c r="C1" s="1" t="s">
        <v>2</v>
      </c>
      <c r="D1" s="1" t="s">
        <v>3</v>
      </c>
      <c r="E1" s="14" t="s">
        <v>4</v>
      </c>
    </row>
    <row r="2" spans="1:5" s="13" customFormat="1" ht="37.5" customHeight="1">
      <c r="A2" s="10" t="s">
        <v>17</v>
      </c>
      <c r="B2" s="11">
        <v>449954</v>
      </c>
      <c r="C2" s="11">
        <v>448048</v>
      </c>
      <c r="D2" s="11">
        <f aca="true" t="shared" si="0" ref="D2:D14">C2-B2</f>
        <v>-1906</v>
      </c>
      <c r="E2" s="12">
        <f aca="true" t="shared" si="1" ref="E2:E14">D2/B2</f>
        <v>-0.004235988567720256</v>
      </c>
    </row>
    <row r="3" spans="1:5" s="13" customFormat="1" ht="37.5" customHeight="1">
      <c r="A3" s="10" t="s">
        <v>18</v>
      </c>
      <c r="B3" s="11">
        <v>547184</v>
      </c>
      <c r="C3" s="11">
        <v>522464</v>
      </c>
      <c r="D3" s="11">
        <f t="shared" si="0"/>
        <v>-24720</v>
      </c>
      <c r="E3" s="12">
        <f t="shared" si="1"/>
        <v>-0.04517675955437293</v>
      </c>
    </row>
    <row r="4" spans="1:5" s="13" customFormat="1" ht="37.5" customHeight="1">
      <c r="A4" s="10" t="s">
        <v>19</v>
      </c>
      <c r="B4" s="11">
        <v>36328</v>
      </c>
      <c r="C4" s="11">
        <v>29403</v>
      </c>
      <c r="D4" s="11">
        <f t="shared" si="0"/>
        <v>-6925</v>
      </c>
      <c r="E4" s="12">
        <f t="shared" si="1"/>
        <v>-0.1906243118255891</v>
      </c>
    </row>
    <row r="5" spans="1:5" s="13" customFormat="1" ht="37.5" customHeight="1">
      <c r="A5" s="10" t="s">
        <v>20</v>
      </c>
      <c r="B5" s="11">
        <v>117861</v>
      </c>
      <c r="C5" s="11">
        <v>119000</v>
      </c>
      <c r="D5" s="11">
        <f t="shared" si="0"/>
        <v>1139</v>
      </c>
      <c r="E5" s="12">
        <f t="shared" si="1"/>
        <v>0.009663926150295687</v>
      </c>
    </row>
    <row r="6" spans="1:5" s="13" customFormat="1" ht="37.5" customHeight="1">
      <c r="A6" s="10" t="s">
        <v>21</v>
      </c>
      <c r="B6" s="11">
        <v>23</v>
      </c>
      <c r="C6" s="11">
        <v>23</v>
      </c>
      <c r="D6" s="11">
        <f t="shared" si="0"/>
        <v>0</v>
      </c>
      <c r="E6" s="12">
        <f t="shared" si="1"/>
        <v>0</v>
      </c>
    </row>
    <row r="7" spans="1:5" s="13" customFormat="1" ht="37.5" customHeight="1">
      <c r="A7" s="10" t="s">
        <v>22</v>
      </c>
      <c r="B7" s="11">
        <v>35045</v>
      </c>
      <c r="C7" s="11">
        <v>35045</v>
      </c>
      <c r="D7" s="11">
        <f t="shared" si="0"/>
        <v>0</v>
      </c>
      <c r="E7" s="12">
        <f t="shared" si="1"/>
        <v>0</v>
      </c>
    </row>
    <row r="8" spans="1:5" s="13" customFormat="1" ht="37.5" customHeight="1">
      <c r="A8" s="10" t="s">
        <v>23</v>
      </c>
      <c r="B8" s="11">
        <v>31144</v>
      </c>
      <c r="C8" s="11">
        <v>29603</v>
      </c>
      <c r="D8" s="11">
        <f t="shared" si="0"/>
        <v>-1541</v>
      </c>
      <c r="E8" s="12">
        <f t="shared" si="1"/>
        <v>-0.049479835602363215</v>
      </c>
    </row>
    <row r="9" spans="1:5" s="13" customFormat="1" ht="37.5" customHeight="1">
      <c r="A9" s="10" t="s">
        <v>24</v>
      </c>
      <c r="B9" s="11">
        <v>370289</v>
      </c>
      <c r="C9" s="11">
        <v>0</v>
      </c>
      <c r="D9" s="11">
        <f t="shared" si="0"/>
        <v>-370289</v>
      </c>
      <c r="E9" s="12">
        <f t="shared" si="1"/>
        <v>-1</v>
      </c>
    </row>
    <row r="10" spans="1:5" s="13" customFormat="1" ht="37.5" customHeight="1">
      <c r="A10" s="10" t="s">
        <v>25</v>
      </c>
      <c r="B10" s="11">
        <v>10000</v>
      </c>
      <c r="C10" s="11">
        <v>10000</v>
      </c>
      <c r="D10" s="11">
        <f t="shared" si="0"/>
        <v>0</v>
      </c>
      <c r="E10" s="12">
        <f t="shared" si="1"/>
        <v>0</v>
      </c>
    </row>
    <row r="11" spans="1:5" s="13" customFormat="1" ht="37.5" customHeight="1">
      <c r="A11" s="10" t="s">
        <v>26</v>
      </c>
      <c r="B11" s="11">
        <v>4214</v>
      </c>
      <c r="C11" s="11">
        <v>2076</v>
      </c>
      <c r="D11" s="11">
        <f t="shared" si="0"/>
        <v>-2138</v>
      </c>
      <c r="E11" s="12">
        <f t="shared" si="1"/>
        <v>-0.5073564309444708</v>
      </c>
    </row>
    <row r="12" spans="1:5" s="13" customFormat="1" ht="37.5" customHeight="1">
      <c r="A12" s="10" t="s">
        <v>27</v>
      </c>
      <c r="B12" s="11">
        <v>61527</v>
      </c>
      <c r="C12" s="11">
        <v>62110</v>
      </c>
      <c r="D12" s="11">
        <f t="shared" si="0"/>
        <v>583</v>
      </c>
      <c r="E12" s="12">
        <f t="shared" si="1"/>
        <v>0.009475514814634226</v>
      </c>
    </row>
    <row r="13" spans="1:5" s="13" customFormat="1" ht="37.5" customHeight="1">
      <c r="A13" s="10" t="s">
        <v>28</v>
      </c>
      <c r="B13" s="11">
        <v>14000</v>
      </c>
      <c r="C13" s="11">
        <v>100</v>
      </c>
      <c r="D13" s="11">
        <f t="shared" si="0"/>
        <v>-13900</v>
      </c>
      <c r="E13" s="12">
        <f t="shared" si="1"/>
        <v>-0.9928571428571429</v>
      </c>
    </row>
    <row r="14" spans="1:5" s="8" customFormat="1" ht="36.75" customHeight="1">
      <c r="A14" s="6" t="s">
        <v>31</v>
      </c>
      <c r="B14" s="5">
        <f>SUM(B2:B13)</f>
        <v>1677569</v>
      </c>
      <c r="C14" s="5">
        <f>SUM(C2:C13)</f>
        <v>1257872</v>
      </c>
      <c r="D14" s="5">
        <f t="shared" si="0"/>
        <v>-419697</v>
      </c>
      <c r="E14" s="9">
        <f t="shared" si="1"/>
        <v>-0.2501816616782976</v>
      </c>
    </row>
    <row r="17" ht="15">
      <c r="A17" s="16" t="s">
        <v>32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38.28125" style="7" customWidth="1"/>
    <col min="2" max="2" width="20.28125" style="0" customWidth="1"/>
    <col min="3" max="3" width="17.00390625" style="0" customWidth="1"/>
    <col min="5" max="5" width="11.57421875" style="15" customWidth="1"/>
  </cols>
  <sheetData>
    <row r="1" spans="1:5" ht="37.5" customHeight="1">
      <c r="A1" s="6" t="s">
        <v>16</v>
      </c>
      <c r="B1" s="1" t="s">
        <v>1</v>
      </c>
      <c r="C1" s="1" t="s">
        <v>2</v>
      </c>
      <c r="D1" s="1" t="s">
        <v>3</v>
      </c>
      <c r="E1" s="14" t="s">
        <v>4</v>
      </c>
    </row>
    <row r="2" spans="1:5" ht="37.5" customHeight="1">
      <c r="A2" s="10" t="s">
        <v>17</v>
      </c>
      <c r="B2" s="11">
        <v>449954</v>
      </c>
      <c r="C2" s="11">
        <v>448048</v>
      </c>
      <c r="D2" s="11">
        <f aca="true" t="shared" si="0" ref="D2:D21">C2-B2</f>
        <v>-1906</v>
      </c>
      <c r="E2" s="12">
        <f aca="true" t="shared" si="1" ref="E2:E21">D2/B2</f>
        <v>-0.004235988567720256</v>
      </c>
    </row>
    <row r="3" spans="1:5" ht="37.5" customHeight="1">
      <c r="A3" s="10" t="s">
        <v>18</v>
      </c>
      <c r="B3" s="11">
        <v>547184</v>
      </c>
      <c r="C3" s="11">
        <v>522464</v>
      </c>
      <c r="D3" s="11">
        <f t="shared" si="0"/>
        <v>-24720</v>
      </c>
      <c r="E3" s="12">
        <f t="shared" si="1"/>
        <v>-0.04517675955437293</v>
      </c>
    </row>
    <row r="4" spans="1:5" ht="37.5" customHeight="1">
      <c r="A4" s="10" t="s">
        <v>19</v>
      </c>
      <c r="B4" s="11">
        <v>36328</v>
      </c>
      <c r="C4" s="11">
        <v>29403</v>
      </c>
      <c r="D4" s="11">
        <f t="shared" si="0"/>
        <v>-6925</v>
      </c>
      <c r="E4" s="12">
        <f t="shared" si="1"/>
        <v>-0.1906243118255891</v>
      </c>
    </row>
    <row r="5" spans="1:5" ht="37.5" customHeight="1">
      <c r="A5" s="10" t="s">
        <v>20</v>
      </c>
      <c r="B5" s="11">
        <v>117861</v>
      </c>
      <c r="C5" s="11">
        <v>119000</v>
      </c>
      <c r="D5" s="11">
        <f t="shared" si="0"/>
        <v>1139</v>
      </c>
      <c r="E5" s="12">
        <f t="shared" si="1"/>
        <v>0.009663926150295687</v>
      </c>
    </row>
    <row r="6" spans="1:5" ht="37.5" customHeight="1">
      <c r="A6" s="10" t="s">
        <v>21</v>
      </c>
      <c r="B6" s="11">
        <v>23</v>
      </c>
      <c r="C6" s="11">
        <v>23</v>
      </c>
      <c r="D6" s="11">
        <f t="shared" si="0"/>
        <v>0</v>
      </c>
      <c r="E6" s="12">
        <f t="shared" si="1"/>
        <v>0</v>
      </c>
    </row>
    <row r="7" spans="1:5" ht="37.5" customHeight="1">
      <c r="A7" s="10" t="s">
        <v>22</v>
      </c>
      <c r="B7" s="11">
        <v>35045</v>
      </c>
      <c r="C7" s="11">
        <v>35045</v>
      </c>
      <c r="D7" s="11">
        <f t="shared" si="0"/>
        <v>0</v>
      </c>
      <c r="E7" s="12">
        <f t="shared" si="1"/>
        <v>0</v>
      </c>
    </row>
    <row r="8" spans="1:5" ht="37.5" customHeight="1">
      <c r="A8" s="10" t="s">
        <v>23</v>
      </c>
      <c r="B8" s="11">
        <v>31144</v>
      </c>
      <c r="C8" s="11">
        <v>29603</v>
      </c>
      <c r="D8" s="11">
        <f t="shared" si="0"/>
        <v>-1541</v>
      </c>
      <c r="E8" s="12">
        <f t="shared" si="1"/>
        <v>-0.049479835602363215</v>
      </c>
    </row>
    <row r="9" spans="1:5" ht="37.5" customHeight="1">
      <c r="A9" s="10" t="s">
        <v>24</v>
      </c>
      <c r="B9" s="11">
        <v>370289</v>
      </c>
      <c r="C9" s="11">
        <v>0</v>
      </c>
      <c r="D9" s="11">
        <f t="shared" si="0"/>
        <v>-370289</v>
      </c>
      <c r="E9" s="12">
        <f t="shared" si="1"/>
        <v>-1</v>
      </c>
    </row>
    <row r="10" spans="1:5" ht="37.5" customHeight="1">
      <c r="A10" s="10" t="s">
        <v>25</v>
      </c>
      <c r="B10" s="11">
        <v>10000</v>
      </c>
      <c r="C10" s="11">
        <v>10000</v>
      </c>
      <c r="D10" s="11">
        <f t="shared" si="0"/>
        <v>0</v>
      </c>
      <c r="E10" s="12">
        <f t="shared" si="1"/>
        <v>0</v>
      </c>
    </row>
    <row r="11" spans="1:5" ht="37.5" customHeight="1">
      <c r="A11" s="10" t="s">
        <v>26</v>
      </c>
      <c r="B11" s="11">
        <v>4214</v>
      </c>
      <c r="C11" s="11">
        <v>2076</v>
      </c>
      <c r="D11" s="11">
        <f t="shared" si="0"/>
        <v>-2138</v>
      </c>
      <c r="E11" s="12">
        <f t="shared" si="1"/>
        <v>-0.5073564309444708</v>
      </c>
    </row>
    <row r="12" spans="1:5" ht="37.5" customHeight="1">
      <c r="A12" s="10" t="s">
        <v>27</v>
      </c>
      <c r="B12" s="11">
        <v>61527</v>
      </c>
      <c r="C12" s="11">
        <v>62110</v>
      </c>
      <c r="D12" s="11">
        <f t="shared" si="0"/>
        <v>583</v>
      </c>
      <c r="E12" s="12">
        <f t="shared" si="1"/>
        <v>0.009475514814634226</v>
      </c>
    </row>
    <row r="13" spans="1:5" ht="37.5" customHeight="1">
      <c r="A13" s="10" t="s">
        <v>28</v>
      </c>
      <c r="B13" s="11">
        <v>14000</v>
      </c>
      <c r="C13" s="11">
        <v>100</v>
      </c>
      <c r="D13" s="11">
        <f t="shared" si="0"/>
        <v>-13900</v>
      </c>
      <c r="E13" s="12">
        <f t="shared" si="1"/>
        <v>-0.9928571428571429</v>
      </c>
    </row>
    <row r="14" spans="1:5" ht="37.5" customHeight="1">
      <c r="A14" s="10" t="s">
        <v>7</v>
      </c>
      <c r="B14" s="11">
        <v>5027210</v>
      </c>
      <c r="C14" s="11">
        <v>4809276</v>
      </c>
      <c r="D14" s="11">
        <f t="shared" si="0"/>
        <v>-217934</v>
      </c>
      <c r="E14" s="12">
        <f t="shared" si="1"/>
        <v>-0.043350884486623796</v>
      </c>
    </row>
    <row r="15" spans="1:5" ht="37.5" customHeight="1">
      <c r="A15" s="10" t="s">
        <v>8</v>
      </c>
      <c r="B15" s="11">
        <v>3418284</v>
      </c>
      <c r="C15" s="11">
        <v>37958</v>
      </c>
      <c r="D15" s="11">
        <f t="shared" si="0"/>
        <v>-3380326</v>
      </c>
      <c r="E15" s="12">
        <f t="shared" si="1"/>
        <v>-0.9888955979081901</v>
      </c>
    </row>
    <row r="16" spans="1:5" ht="37.5" customHeight="1">
      <c r="A16" s="10" t="s">
        <v>9</v>
      </c>
      <c r="B16" s="11">
        <v>10439767</v>
      </c>
      <c r="C16" s="11">
        <v>8629483</v>
      </c>
      <c r="D16" s="11">
        <f t="shared" si="0"/>
        <v>-1810284</v>
      </c>
      <c r="E16" s="12">
        <f t="shared" si="1"/>
        <v>-0.17340272057795925</v>
      </c>
    </row>
    <row r="17" spans="1:5" ht="37.5" customHeight="1">
      <c r="A17" s="10" t="s">
        <v>10</v>
      </c>
      <c r="B17" s="11">
        <v>6143509</v>
      </c>
      <c r="C17" s="11">
        <v>816949</v>
      </c>
      <c r="D17" s="11">
        <f t="shared" si="0"/>
        <v>-5326560</v>
      </c>
      <c r="E17" s="12">
        <f t="shared" si="1"/>
        <v>-0.8670224134122697</v>
      </c>
    </row>
    <row r="18" spans="1:5" ht="37.5" customHeight="1">
      <c r="A18" s="10" t="s">
        <v>11</v>
      </c>
      <c r="B18" s="11">
        <v>6492519</v>
      </c>
      <c r="C18" s="11">
        <v>6492208</v>
      </c>
      <c r="D18" s="11">
        <f t="shared" si="0"/>
        <v>-311</v>
      </c>
      <c r="E18" s="12">
        <f t="shared" si="1"/>
        <v>-4.790128453994513E-05</v>
      </c>
    </row>
    <row r="19" spans="1:5" ht="37.5" customHeight="1">
      <c r="A19" s="10" t="s">
        <v>12</v>
      </c>
      <c r="B19" s="11">
        <v>6886642</v>
      </c>
      <c r="C19" s="11">
        <v>6933227</v>
      </c>
      <c r="D19" s="11">
        <f t="shared" si="0"/>
        <v>46585</v>
      </c>
      <c r="E19" s="12">
        <f t="shared" si="1"/>
        <v>0.006764545042416899</v>
      </c>
    </row>
    <row r="20" spans="1:5" ht="37.5" customHeight="1">
      <c r="A20" s="10" t="s">
        <v>13</v>
      </c>
      <c r="B20" s="11">
        <v>855588</v>
      </c>
      <c r="C20" s="11">
        <v>855588</v>
      </c>
      <c r="D20" s="11">
        <f t="shared" si="0"/>
        <v>0</v>
      </c>
      <c r="E20" s="12">
        <f t="shared" si="1"/>
        <v>0</v>
      </c>
    </row>
    <row r="21" spans="1:5" s="8" customFormat="1" ht="36.75" customHeight="1">
      <c r="A21" s="6" t="s">
        <v>14</v>
      </c>
      <c r="B21" s="5">
        <f>SUM(B2:B20)</f>
        <v>40941088</v>
      </c>
      <c r="C21" s="5">
        <f>SUM(C2:C20)</f>
        <v>29832561</v>
      </c>
      <c r="D21" s="5">
        <f t="shared" si="0"/>
        <v>-11108527</v>
      </c>
      <c r="E21" s="9">
        <f t="shared" si="1"/>
        <v>-0.2713295504017871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AYUNTAMIENTO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Sanchez Mato</dc:creator>
  <cp:keywords/>
  <dc:description/>
  <cp:lastModifiedBy>jmp006</cp:lastModifiedBy>
  <dcterms:created xsi:type="dcterms:W3CDTF">2016-01-12T18:11:51Z</dcterms:created>
  <dcterms:modified xsi:type="dcterms:W3CDTF">2016-01-13T11:48:16Z</dcterms:modified>
  <cp:category/>
  <cp:version/>
  <cp:contentType/>
  <cp:contentStatus/>
</cp:coreProperties>
</file>